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3\Август 2023 года ЮТЭК\отчёты\Раскрытие инфы на сайте\Раскрытие на новом сайте\45.г и 45.д\"/>
    </mc:Choice>
  </mc:AlternateContent>
  <bookViews>
    <workbookView xWindow="0" yWindow="0" windowWidth="28800" windowHeight="1230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H65" i="1" s="1"/>
  <c r="H63" i="1"/>
  <c r="H42" i="1"/>
  <c r="F37" i="1"/>
  <c r="H30" i="1"/>
  <c r="H28" i="1"/>
  <c r="G26" i="1"/>
  <c r="F26" i="1"/>
  <c r="F25" i="1" s="1"/>
  <c r="E26" i="1"/>
  <c r="E25" i="1" s="1"/>
  <c r="G25" i="1"/>
  <c r="G14" i="1"/>
  <c r="E14" i="1"/>
  <c r="G66" i="1"/>
  <c r="F66" i="1"/>
  <c r="H17" i="1"/>
  <c r="G64" i="1"/>
  <c r="F14" i="1"/>
  <c r="H15" i="1"/>
  <c r="F13" i="1" l="1"/>
  <c r="F62" i="1"/>
  <c r="F61" i="1" s="1"/>
  <c r="G13" i="1"/>
  <c r="G62" i="1"/>
  <c r="G61" i="1" s="1"/>
  <c r="E62" i="1"/>
  <c r="E13" i="1"/>
  <c r="H13" i="1" s="1"/>
  <c r="H14" i="1"/>
  <c r="H66" i="1"/>
  <c r="H18" i="1"/>
  <c r="H16" i="1"/>
  <c r="H26" i="1"/>
  <c r="H25" i="1" s="1"/>
  <c r="F64" i="1"/>
  <c r="H64" i="1" s="1"/>
  <c r="H38" i="1"/>
  <c r="H37" i="1" s="1"/>
  <c r="E61" i="1" l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<sst xmlns="http://schemas.openxmlformats.org/spreadsheetml/2006/main" count="60" uniqueCount="26">
  <si>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</si>
  <si>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</si>
  <si>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</si>
  <si>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</si>
  <si>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</si>
  <si>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</si>
  <si>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</si>
  <si>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</si>
  <si>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</si>
  <si>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</si>
  <si>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</si>
  <si>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</si>
  <si>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</si>
  <si>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</si>
  <si>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</si>
  <si>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</si>
  <si>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</si>
  <si>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</si>
  <si>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</si>
  <si>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</si>
  <si>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</si>
  <si>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</si>
  <si>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</si>
  <si>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</si>
  <si>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Август 2023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</si>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</sst>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3/&#1040;&#1074;&#1075;&#1091;&#1089;&#1090;%202023%20&#1075;&#1086;&#1076;&#1072;%20&#1070;&#1058;&#1069;&#1050;/&#1086;&#1090;&#1095;&#1105;&#1090;&#1099;/&#1054;&#1090;&#1095;&#1105;&#1090;&#1099;%2046&#1069;&#1057;%20&#1080;%2046&#1069;&#1069;/46&#1069;&#1057;%20&#1040;&#1074;&#1075;&#1091;&#1089;&#1090;%202023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Шаблон 46 ГП"/>
      <sheetName val="Структура в РЭК"/>
      <sheetName val="АПБЭ ИТОГО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сбор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АО "ЮТЭК"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 xml:space="preserve">от ГП первого уровня 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72" sqref="E72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0.149169</v>
      </c>
      <c r="F13" s="35">
        <f>SUM(F14:F18)</f>
        <v>2.1386210000000001</v>
      </c>
      <c r="G13" s="35">
        <f>SUM(G14:G18)</f>
        <v>2.8104580000000001</v>
      </c>
      <c r="H13" s="35">
        <f t="shared" ref="H13:H18" si="0">SUM(E13:G13)</f>
        <v>5.0982479999999999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0.149169</v>
      </c>
      <c r="F14" s="34">
        <f>F19-F16</f>
        <v>1.6341010000000002</v>
      </c>
      <c r="G14" s="34">
        <f>G19-G16</f>
        <v>0.28683199999999998</v>
      </c>
      <c r="H14" s="35">
        <f t="shared" si="0"/>
        <v>2.0701020000000003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0.37585399999999997</v>
      </c>
      <c r="G16" s="41">
        <v>6.8524000000000002E-2</v>
      </c>
      <c r="H16" s="40">
        <f t="shared" si="0"/>
        <v>0.44437799999999994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0.128666</v>
      </c>
      <c r="G18" s="48">
        <v>2.4551020000000001</v>
      </c>
      <c r="H18" s="47">
        <f t="shared" si="0"/>
        <v>2.5837680000000001</v>
      </c>
    </row>
    <row r="19" spans="1:8" ht="16.5" x14ac:dyDescent="0.2">
      <c r="A19" s="49"/>
      <c r="B19" s="50"/>
      <c r="C19" s="51"/>
      <c r="D19" s="52"/>
      <c r="E19" s="53">
        <v>0.149169</v>
      </c>
      <c r="F19" s="53">
        <v>2.0099550000000002</v>
      </c>
      <c r="G19" s="53">
        <v>0.35535600000000001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0.23837700000000001</v>
      </c>
      <c r="G25" s="35">
        <f>G26</f>
        <v>0.11063400000000001</v>
      </c>
      <c r="H25" s="35">
        <f>SUM(H26:H30)</f>
        <v>1.1387680000000002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7.9325000000000007E-2</v>
      </c>
      <c r="G26" s="41">
        <f>G32-G28</f>
        <v>0.11063400000000001</v>
      </c>
      <c r="H26" s="40">
        <f>D26+E26+F26+G26</f>
        <v>0.18995900000000002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0.158081</v>
      </c>
      <c r="G28" s="41">
        <v>2.9585999999999998E-2</v>
      </c>
      <c r="H28" s="40">
        <f>SUM(E28:G28)</f>
        <v>0.187667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9.7099999999999997E-4</v>
      </c>
      <c r="G30" s="41">
        <v>0.76017100000000004</v>
      </c>
      <c r="H30" s="40">
        <f>D30+E30+F30+G30</f>
        <v>0.7611420000000001</v>
      </c>
    </row>
    <row r="32" spans="1:8" x14ac:dyDescent="0.2">
      <c r="E32" s="58">
        <v>0</v>
      </c>
      <c r="F32" s="58">
        <v>0.23740600000000001</v>
      </c>
      <c r="G32" s="58">
        <v>0.14022000000000001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0.73751719464353083</v>
      </c>
      <c r="F61" s="64">
        <f>SUM(F62:F66)</f>
        <v>2.6345856983307416</v>
      </c>
      <c r="G61" s="64">
        <f>SUM(G62:G66)</f>
        <v>8.3225009694024887</v>
      </c>
      <c r="H61" s="64">
        <f>SUM(H62:H66)</f>
        <v>11.694603862376761</v>
      </c>
    </row>
    <row r="62" spans="5:8" s="59" customFormat="1" ht="16.5" hidden="1" thickBot="1" x14ac:dyDescent="0.25">
      <c r="E62" s="64">
        <f>E54/E46*E14</f>
        <v>0.73751719464353083</v>
      </c>
      <c r="F62" s="64">
        <f>F54/F46*F14</f>
        <v>1.3948834965130834</v>
      </c>
      <c r="G62" s="64">
        <f>G54/G46*G14</f>
        <v>0.81703073911576096</v>
      </c>
      <c r="H62" s="64">
        <f>SUM(E62:G62)</f>
        <v>2.9494314302723752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0.82516170050761428</v>
      </c>
      <c r="G64" s="64">
        <f>G56/G48*G16</f>
        <v>9.6180318234610915E-2</v>
      </c>
      <c r="H64" s="64">
        <f>SUM(E64:G64)</f>
        <v>0.92134201874222521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0.41454050131004372</v>
      </c>
      <c r="G66" s="64">
        <f>G58/G50*G18</f>
        <v>7.4092899120521167</v>
      </c>
      <c r="H66" s="64">
        <f>SUM(E66:G66)</f>
        <v>7.8238304133621606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2023-09-14T10:36:48Z</dcterms:created>
  <dcterms:modified xsi:type="dcterms:W3CDTF">2023-09-14T10:37:06Z</dcterms:modified>
</cp:coreProperties>
</file>